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ANABE\Desktop\HP使用割合向上支援\"/>
    </mc:Choice>
  </mc:AlternateContent>
  <xr:revisionPtr revIDLastSave="0" documentId="8_{45D2C225-90EB-4B04-B5A2-B903067C7B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４" sheetId="2" r:id="rId1"/>
    <sheet name="様式４（記載例）" sheetId="5" r:id="rId2"/>
  </sheets>
  <definedNames>
    <definedName name="_xlnm.Print_Area" localSheetId="0">様式４!$A$1:$K$30</definedName>
    <definedName name="_xlnm.Print_Area" localSheetId="1">'様式４（記載例）'!$A$1:$K$30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2" l="1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23" i="5" l="1"/>
  <c r="M22" i="5"/>
  <c r="E22" i="5" s="1"/>
  <c r="G22" i="5" s="1"/>
  <c r="M21" i="5"/>
  <c r="M20" i="5"/>
  <c r="E20" i="5" s="1"/>
  <c r="G20" i="5" s="1"/>
  <c r="M19" i="5"/>
  <c r="M18" i="5"/>
  <c r="M17" i="5"/>
  <c r="M16" i="5"/>
  <c r="E16" i="5" s="1"/>
  <c r="G16" i="5" s="1"/>
  <c r="M15" i="5"/>
  <c r="M14" i="5"/>
  <c r="M13" i="5"/>
  <c r="M12" i="5"/>
  <c r="M11" i="5"/>
  <c r="M10" i="5"/>
  <c r="E10" i="5" s="1"/>
  <c r="G10" i="5" s="1"/>
  <c r="M9" i="5"/>
  <c r="M8" i="5"/>
  <c r="E8" i="5" s="1"/>
  <c r="G8" i="5" s="1"/>
  <c r="E15" i="5"/>
  <c r="G15" i="5" s="1"/>
  <c r="E14" i="5"/>
  <c r="E13" i="5"/>
  <c r="G13" i="5" s="1"/>
  <c r="E12" i="5"/>
  <c r="G12" i="5" s="1"/>
  <c r="E11" i="5"/>
  <c r="G11" i="5" s="1"/>
  <c r="E9" i="5"/>
  <c r="G9" i="5" s="1"/>
  <c r="F24" i="5"/>
  <c r="D24" i="5"/>
  <c r="C24" i="5"/>
  <c r="E23" i="5"/>
  <c r="G23" i="5" s="1"/>
  <c r="E21" i="5"/>
  <c r="G21" i="5" s="1"/>
  <c r="G19" i="5"/>
  <c r="E19" i="5"/>
  <c r="E18" i="5"/>
  <c r="G18" i="5" s="1"/>
  <c r="G17" i="5"/>
  <c r="E17" i="5"/>
  <c r="M7" i="5"/>
  <c r="E7" i="5" s="1"/>
  <c r="G7" i="5" s="1"/>
  <c r="E23" i="2"/>
  <c r="G23" i="2" s="1"/>
  <c r="E22" i="2"/>
  <c r="G22" i="2" s="1"/>
  <c r="E21" i="2"/>
  <c r="G21" i="2" s="1"/>
  <c r="E20" i="2"/>
  <c r="G20" i="2" s="1"/>
  <c r="E19" i="2"/>
  <c r="G19" i="2" s="1"/>
  <c r="E18" i="2"/>
  <c r="G18" i="2" s="1"/>
  <c r="E17" i="2"/>
  <c r="G17" i="2" s="1"/>
  <c r="E16" i="2"/>
  <c r="G16" i="2" s="1"/>
  <c r="E15" i="2"/>
  <c r="G15" i="2" s="1"/>
  <c r="E14" i="2"/>
  <c r="G14" i="2" s="1"/>
  <c r="E13" i="2"/>
  <c r="G13" i="2" s="1"/>
  <c r="E12" i="2"/>
  <c r="G12" i="2" s="1"/>
  <c r="E11" i="2"/>
  <c r="G11" i="2" s="1"/>
  <c r="E10" i="2"/>
  <c r="G10" i="2" s="1"/>
  <c r="E9" i="2"/>
  <c r="G9" i="2" s="1"/>
  <c r="E8" i="2"/>
  <c r="G8" i="2" s="1"/>
  <c r="F24" i="2"/>
  <c r="D24" i="2"/>
  <c r="C24" i="2"/>
  <c r="E24" i="5" l="1"/>
  <c r="G24" i="5" s="1"/>
  <c r="M7" i="2"/>
  <c r="E7" i="2" s="1"/>
  <c r="G7" i="2" l="1"/>
  <c r="E24" i="2"/>
  <c r="G24" i="2" s="1"/>
</calcChain>
</file>

<file path=xl/sharedStrings.xml><?xml version="1.0" encoding="utf-8"?>
<sst xmlns="http://schemas.openxmlformats.org/spreadsheetml/2006/main" count="79" uniqueCount="36">
  <si>
    <t>番号</t>
    <rPh sb="0" eb="2">
      <t>バンゴウ</t>
    </rPh>
    <phoneticPr fontId="1"/>
  </si>
  <si>
    <t>延床面積</t>
    <rPh sb="0" eb="1">
      <t>ノベ</t>
    </rPh>
    <rPh sb="1" eb="4">
      <t>ユカメンセキ</t>
    </rPh>
    <phoneticPr fontId="1"/>
  </si>
  <si>
    <t>着工日</t>
    <rPh sb="0" eb="2">
      <t>チャッコウ</t>
    </rPh>
    <rPh sb="2" eb="3">
      <t>ビ</t>
    </rPh>
    <phoneticPr fontId="1"/>
  </si>
  <si>
    <t>完了日</t>
    <rPh sb="0" eb="3">
      <t>カンリョウビ</t>
    </rPh>
    <phoneticPr fontId="1"/>
  </si>
  <si>
    <t>納材業者</t>
    <rPh sb="0" eb="2">
      <t>ノウザイ</t>
    </rPh>
    <rPh sb="2" eb="4">
      <t>ギョウシャ</t>
    </rPh>
    <phoneticPr fontId="1"/>
  </si>
  <si>
    <t>使用量(A)</t>
    <phoneticPr fontId="1"/>
  </si>
  <si>
    <t>使用量(B)</t>
    <phoneticPr fontId="1"/>
  </si>
  <si>
    <t>県産木材使用</t>
    <rPh sb="0" eb="2">
      <t>ケンサン</t>
    </rPh>
    <rPh sb="2" eb="4">
      <t>モクザイ</t>
    </rPh>
    <rPh sb="4" eb="6">
      <t>シヨウ</t>
    </rPh>
    <phoneticPr fontId="1"/>
  </si>
  <si>
    <t>割合(B/A)</t>
    <phoneticPr fontId="1"/>
  </si>
  <si>
    <t>事業</t>
    <rPh sb="0" eb="2">
      <t>ジギョウ</t>
    </rPh>
    <phoneticPr fontId="1"/>
  </si>
  <si>
    <t>実施</t>
    <phoneticPr fontId="1"/>
  </si>
  <si>
    <t xml:space="preserve">標準木材 </t>
    <rPh sb="0" eb="2">
      <t>ヒョウジュン</t>
    </rPh>
    <rPh sb="2" eb="4">
      <t>モクザイ</t>
    </rPh>
    <phoneticPr fontId="1"/>
  </si>
  <si>
    <t xml:space="preserve">県産木材 </t>
    <rPh sb="0" eb="2">
      <t>ケンサン</t>
    </rPh>
    <rPh sb="2" eb="4">
      <t>モクザイ</t>
    </rPh>
    <phoneticPr fontId="1"/>
  </si>
  <si>
    <t>合計</t>
    <rPh sb="0" eb="2">
      <t>ゴウケイ</t>
    </rPh>
    <phoneticPr fontId="1"/>
  </si>
  <si>
    <t>新築</t>
    <rPh sb="0" eb="2">
      <t>シンチク</t>
    </rPh>
    <phoneticPr fontId="1"/>
  </si>
  <si>
    <t>増改築</t>
    <rPh sb="0" eb="3">
      <t>ゾウカイチク</t>
    </rPh>
    <phoneticPr fontId="1"/>
  </si>
  <si>
    <t>○○市</t>
    <rPh sb="2" eb="3">
      <t>シ</t>
    </rPh>
    <phoneticPr fontId="1"/>
  </si>
  <si>
    <t>△△町</t>
    <rPh sb="2" eb="3">
      <t>マチ</t>
    </rPh>
    <phoneticPr fontId="1"/>
  </si>
  <si>
    <t>□□市</t>
    <rPh sb="2" eb="3">
      <t>シ</t>
    </rPh>
    <phoneticPr fontId="1"/>
  </si>
  <si>
    <t>○</t>
    <phoneticPr fontId="1"/>
  </si>
  <si>
    <t>※「標準木材使用量」及び「県産木材使用量」は、小数第2位以下を切り捨てて第1位までで記載してください。</t>
    <rPh sb="2" eb="4">
      <t>ヒョウジュン</t>
    </rPh>
    <rPh sb="4" eb="6">
      <t>モクザイ</t>
    </rPh>
    <rPh sb="6" eb="9">
      <t>シヨウリョウ</t>
    </rPh>
    <rPh sb="10" eb="11">
      <t>オヨ</t>
    </rPh>
    <rPh sb="13" eb="15">
      <t>ケンサン</t>
    </rPh>
    <rPh sb="15" eb="17">
      <t>モクザイ</t>
    </rPh>
    <rPh sb="17" eb="20">
      <t>シヨウリョウ</t>
    </rPh>
    <rPh sb="23" eb="25">
      <t>ショウスウ</t>
    </rPh>
    <rPh sb="25" eb="26">
      <t>ダイ</t>
    </rPh>
    <rPh sb="27" eb="28">
      <t>イ</t>
    </rPh>
    <rPh sb="28" eb="30">
      <t>イカ</t>
    </rPh>
    <rPh sb="31" eb="32">
      <t>キ</t>
    </rPh>
    <rPh sb="33" eb="34">
      <t>ス</t>
    </rPh>
    <rPh sb="36" eb="37">
      <t>ダイ</t>
    </rPh>
    <rPh sb="38" eb="39">
      <t>イ</t>
    </rPh>
    <rPh sb="42" eb="44">
      <t>キサイ</t>
    </rPh>
    <phoneticPr fontId="1"/>
  </si>
  <si>
    <t>※「納材業者」は、県産木材を納材した製材工場等を記載してください。複数社ある場合は全て記載してください。</t>
    <rPh sb="2" eb="4">
      <t>ノウザイ</t>
    </rPh>
    <rPh sb="4" eb="6">
      <t>ギョウシャ</t>
    </rPh>
    <rPh sb="9" eb="11">
      <t>ケンサン</t>
    </rPh>
    <rPh sb="11" eb="13">
      <t>モクザイ</t>
    </rPh>
    <rPh sb="14" eb="16">
      <t>ノウザイ</t>
    </rPh>
    <rPh sb="18" eb="20">
      <t>セイザイ</t>
    </rPh>
    <rPh sb="20" eb="22">
      <t>コウジョウ</t>
    </rPh>
    <rPh sb="22" eb="23">
      <t>トウ</t>
    </rPh>
    <rPh sb="24" eb="26">
      <t>キサイ</t>
    </rPh>
    <rPh sb="33" eb="36">
      <t>フクスウシャ</t>
    </rPh>
    <rPh sb="38" eb="40">
      <t>バアイ</t>
    </rPh>
    <rPh sb="41" eb="42">
      <t>スベ</t>
    </rPh>
    <rPh sb="43" eb="45">
      <t>キサイ</t>
    </rPh>
    <phoneticPr fontId="1"/>
  </si>
  <si>
    <t>※「建築場所」、「延床面積」は建築確認済証や建築工事届等から転記してください。なお、「建築場所」は市町村名のみ記載してください。</t>
    <rPh sb="15" eb="17">
      <t>ケンチク</t>
    </rPh>
    <rPh sb="17" eb="19">
      <t>カクニン</t>
    </rPh>
    <rPh sb="19" eb="21">
      <t>スミショウ</t>
    </rPh>
    <rPh sb="22" eb="24">
      <t>ケンチク</t>
    </rPh>
    <rPh sb="24" eb="26">
      <t>コウジ</t>
    </rPh>
    <rPh sb="26" eb="27">
      <t>トド</t>
    </rPh>
    <rPh sb="27" eb="28">
      <t>トウ</t>
    </rPh>
    <rPh sb="30" eb="32">
      <t>テンキ</t>
    </rPh>
    <rPh sb="43" eb="45">
      <t>ケンチク</t>
    </rPh>
    <rPh sb="45" eb="47">
      <t>バショ</t>
    </rPh>
    <rPh sb="49" eb="53">
      <t>シチョウソンメイ</t>
    </rPh>
    <rPh sb="55" eb="57">
      <t>キサイ</t>
    </rPh>
    <phoneticPr fontId="1"/>
  </si>
  <si>
    <t>○○製材所</t>
    <rPh sb="2" eb="5">
      <t>セイザイショ</t>
    </rPh>
    <phoneticPr fontId="1"/>
  </si>
  <si>
    <t>○製材所、△木材</t>
    <rPh sb="1" eb="4">
      <t>セイザイショ</t>
    </rPh>
    <rPh sb="6" eb="8">
      <t>モクザイ</t>
    </rPh>
    <phoneticPr fontId="1"/>
  </si>
  <si>
    <t>○製材所、□工場</t>
    <rPh sb="1" eb="4">
      <t>セイザイショ</t>
    </rPh>
    <rPh sb="6" eb="8">
      <t>コウジョウ</t>
    </rPh>
    <phoneticPr fontId="1"/>
  </si>
  <si>
    <t>□製材所</t>
    <rPh sb="1" eb="4">
      <t>セイザイショ</t>
    </rPh>
    <phoneticPr fontId="1"/>
  </si>
  <si>
    <t>※「標準木材使用量」は記載例の計算式、又は県産木材使用割合計算シートにより算定してください。</t>
    <rPh sb="2" eb="9">
      <t>ヒョウジュンモクザイシヨウリョウ</t>
    </rPh>
    <rPh sb="11" eb="14">
      <t>キサイレイ</t>
    </rPh>
    <rPh sb="15" eb="18">
      <t>ケイサンシキ</t>
    </rPh>
    <rPh sb="19" eb="20">
      <t>マタ</t>
    </rPh>
    <rPh sb="21" eb="22">
      <t>ケン</t>
    </rPh>
    <rPh sb="22" eb="23">
      <t>サン</t>
    </rPh>
    <rPh sb="23" eb="25">
      <t>モクザイ</t>
    </rPh>
    <rPh sb="25" eb="27">
      <t>シヨウ</t>
    </rPh>
    <rPh sb="27" eb="29">
      <t>ワリアイ</t>
    </rPh>
    <rPh sb="29" eb="31">
      <t>ケイサン</t>
    </rPh>
    <rPh sb="37" eb="39">
      <t>サンテイ</t>
    </rPh>
    <phoneticPr fontId="1"/>
  </si>
  <si>
    <t>※「事業実施」は、県産木材建築利用促進事業を活用した場合、「〇」を記載してください。</t>
    <rPh sb="2" eb="4">
      <t>ジギョウ</t>
    </rPh>
    <rPh sb="4" eb="6">
      <t>ジッシ</t>
    </rPh>
    <rPh sb="9" eb="11">
      <t>ケンサン</t>
    </rPh>
    <rPh sb="11" eb="13">
      <t>モクザイ</t>
    </rPh>
    <rPh sb="13" eb="15">
      <t>ケンチク</t>
    </rPh>
    <rPh sb="15" eb="17">
      <t>リヨウ</t>
    </rPh>
    <rPh sb="17" eb="19">
      <t>ソクシン</t>
    </rPh>
    <rPh sb="19" eb="21">
      <t>ジギョウ</t>
    </rPh>
    <rPh sb="22" eb="24">
      <t>カツヨウ</t>
    </rPh>
    <rPh sb="26" eb="28">
      <t>バアイ</t>
    </rPh>
    <rPh sb="33" eb="35">
      <t>キサイ</t>
    </rPh>
    <phoneticPr fontId="1"/>
  </si>
  <si>
    <t>１．令和　　年度（4月～1月）県産木材使用実績</t>
    <rPh sb="2" eb="4">
      <t>レイワ</t>
    </rPh>
    <rPh sb="6" eb="8">
      <t>ネンド</t>
    </rPh>
    <rPh sb="10" eb="11">
      <t>ガツ</t>
    </rPh>
    <rPh sb="13" eb="14">
      <t>ガツ</t>
    </rPh>
    <rPh sb="15" eb="17">
      <t>ケンサン</t>
    </rPh>
    <rPh sb="17" eb="19">
      <t>モクザイ</t>
    </rPh>
    <rPh sb="19" eb="21">
      <t>シヨウ</t>
    </rPh>
    <rPh sb="21" eb="23">
      <t>ジッセキ</t>
    </rPh>
    <phoneticPr fontId="1"/>
  </si>
  <si>
    <t>申込番号</t>
    <rPh sb="0" eb="2">
      <t>モウシコミ</t>
    </rPh>
    <rPh sb="2" eb="4">
      <t>バンゴウ</t>
    </rPh>
    <phoneticPr fontId="1"/>
  </si>
  <si>
    <t>県産木材使用状況内訳書【木造住宅】</t>
    <rPh sb="0" eb="11">
      <t>ケンサンモクザイシヨウジョウキョウウチワケショ</t>
    </rPh>
    <rPh sb="12" eb="16">
      <t>モクゾウジュウタク</t>
    </rPh>
    <phoneticPr fontId="1"/>
  </si>
  <si>
    <r>
      <t xml:space="preserve">区分
</t>
    </r>
    <r>
      <rPr>
        <sz val="6"/>
        <color theme="1"/>
        <rFont val="游ゴシック"/>
        <family val="3"/>
        <charset val="128"/>
        <scheme val="minor"/>
      </rPr>
      <t>新築・増改築</t>
    </r>
    <rPh sb="0" eb="2">
      <t>クブン</t>
    </rPh>
    <rPh sb="3" eb="5">
      <t>シンチク</t>
    </rPh>
    <rPh sb="6" eb="9">
      <t>ゾウカイチク</t>
    </rPh>
    <phoneticPr fontId="1"/>
  </si>
  <si>
    <r>
      <t xml:space="preserve">建築場所
</t>
    </r>
    <r>
      <rPr>
        <sz val="8"/>
        <color theme="1"/>
        <rFont val="游ゴシック"/>
        <family val="3"/>
        <charset val="128"/>
        <scheme val="minor"/>
      </rPr>
      <t>市町村名</t>
    </r>
    <rPh sb="0" eb="2">
      <t>ケンチク</t>
    </rPh>
    <rPh sb="2" eb="4">
      <t>バショ</t>
    </rPh>
    <rPh sb="5" eb="8">
      <t>シチョウソン</t>
    </rPh>
    <rPh sb="8" eb="9">
      <t>メイ</t>
    </rPh>
    <phoneticPr fontId="1"/>
  </si>
  <si>
    <t>様式４</t>
    <rPh sb="0" eb="2">
      <t>ヨウシキ</t>
    </rPh>
    <phoneticPr fontId="1"/>
  </si>
  <si>
    <t>※　4月～1月の間に建築した木造住宅を全て記載してください。</t>
    <rPh sb="3" eb="5">
      <t>ガツカラ</t>
    </rPh>
    <rPh sb="6" eb="7">
      <t>ガツ</t>
    </rPh>
    <rPh sb="8" eb="9">
      <t>アイダ</t>
    </rPh>
    <rPh sb="10" eb="12">
      <t>ケンチク</t>
    </rPh>
    <rPh sb="14" eb="16">
      <t>モクゾウ</t>
    </rPh>
    <rPh sb="16" eb="18">
      <t>ジュウタク</t>
    </rPh>
    <rPh sb="19" eb="20">
      <t>スベ</t>
    </rPh>
    <rPh sb="21" eb="2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</si>
</sst>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戸&quot;"/>
    <numFmt numFmtId="177" formatCode="0.0_ "/>
    <numFmt numFmtId="178" formatCode="0.0%"/>
    <numFmt numFmtId="179" formatCode="0.0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177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9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7" fontId="0" fillId="0" borderId="5" xfId="0" applyNumberFormat="1" applyBorder="1">
      <alignment vertical="center"/>
    </xf>
    <xf numFmtId="0" fontId="0" fillId="0" borderId="8" xfId="0" applyBorder="1">
      <alignment vertical="center"/>
    </xf>
    <xf numFmtId="178" fontId="0" fillId="0" borderId="7" xfId="0" applyNumberFormat="1" applyBorder="1">
      <alignment vertical="center"/>
    </xf>
    <xf numFmtId="0" fontId="4" fillId="0" borderId="0" xfId="0" applyFont="1">
      <alignment vertical="center"/>
    </xf>
    <xf numFmtId="177" fontId="6" fillId="0" borderId="1" xfId="0" applyNumberFormat="1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2" borderId="1" xfId="0" applyFont="1" applyFill="1" applyBorder="1" applyProtection="1">
      <alignment vertical="center"/>
      <protection locked="0"/>
    </xf>
    <xf numFmtId="179" fontId="6" fillId="2" borderId="1" xfId="0" applyNumberFormat="1" applyFont="1" applyFill="1" applyBorder="1" applyProtection="1">
      <alignment vertical="center"/>
      <protection locked="0"/>
    </xf>
    <xf numFmtId="0" fontId="5" fillId="2" borderId="1" xfId="0" applyFont="1" applyFill="1" applyBorder="1" applyProtection="1">
      <alignment vertical="center"/>
      <protection locked="0"/>
    </xf>
    <xf numFmtId="177" fontId="6" fillId="2" borderId="1" xfId="0" applyNumberFormat="1" applyFont="1" applyFill="1" applyBorder="1" applyProtection="1">
      <alignment vertical="center"/>
      <protection locked="0"/>
    </xf>
    <xf numFmtId="57" fontId="5" fillId="2" borderId="1" xfId="0" applyNumberFormat="1" applyFont="1" applyFill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7" fontId="6" fillId="2" borderId="1" xfId="0" applyNumberFormat="1" applyFont="1" applyFill="1" applyBorder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view="pageBreakPreview" zoomScaleNormal="100" zoomScaleSheetLayoutView="100" workbookViewId="0">
      <selection activeCell="B28" sqref="B28"/>
    </sheetView>
  </sheetViews>
  <sheetFormatPr defaultRowHeight="18.75" x14ac:dyDescent="0.4"/>
  <cols>
    <col min="1" max="1" width="4.625" customWidth="1"/>
    <col min="2" max="2" width="7.75" customWidth="1"/>
    <col min="3" max="3" width="9.625" customWidth="1"/>
    <col min="4" max="4" width="11.25" customWidth="1"/>
    <col min="5" max="6" width="12.625" customWidth="1"/>
    <col min="7" max="7" width="13.375" customWidth="1"/>
    <col min="8" max="8" width="11.5" customWidth="1"/>
    <col min="9" max="9" width="10.625" customWidth="1"/>
    <col min="10" max="10" width="15.25" customWidth="1"/>
    <col min="11" max="11" width="5.625" customWidth="1"/>
    <col min="12" max="12" width="6.625" customWidth="1"/>
  </cols>
  <sheetData>
    <row r="1" spans="1:13" ht="26.25" customHeight="1" x14ac:dyDescent="0.4">
      <c r="A1" t="s">
        <v>34</v>
      </c>
      <c r="I1" s="28" t="s">
        <v>30</v>
      </c>
      <c r="J1" s="29"/>
      <c r="K1" s="8"/>
    </row>
    <row r="2" spans="1:13" ht="22.5" customHeight="1" x14ac:dyDescent="0.4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3" ht="12" customHeight="1" x14ac:dyDescent="0.4"/>
    <row r="4" spans="1:13" x14ac:dyDescent="0.4">
      <c r="A4" t="s">
        <v>29</v>
      </c>
    </row>
    <row r="5" spans="1:13" ht="16.5" customHeight="1" x14ac:dyDescent="0.4">
      <c r="A5" s="36" t="s">
        <v>0</v>
      </c>
      <c r="B5" s="37" t="s">
        <v>32</v>
      </c>
      <c r="C5" s="37" t="s">
        <v>33</v>
      </c>
      <c r="D5" s="36" t="s">
        <v>1</v>
      </c>
      <c r="E5" s="6" t="s">
        <v>11</v>
      </c>
      <c r="F5" s="6" t="s">
        <v>12</v>
      </c>
      <c r="G5" s="6" t="s">
        <v>7</v>
      </c>
      <c r="H5" s="34" t="s">
        <v>2</v>
      </c>
      <c r="I5" s="34" t="s">
        <v>3</v>
      </c>
      <c r="J5" s="34" t="s">
        <v>4</v>
      </c>
      <c r="K5" s="6" t="s">
        <v>9</v>
      </c>
    </row>
    <row r="6" spans="1:13" ht="16.5" customHeight="1" x14ac:dyDescent="0.4">
      <c r="A6" s="34"/>
      <c r="B6" s="34"/>
      <c r="C6" s="34"/>
      <c r="D6" s="34"/>
      <c r="E6" s="7" t="s">
        <v>5</v>
      </c>
      <c r="F6" s="7" t="s">
        <v>6</v>
      </c>
      <c r="G6" s="7" t="s">
        <v>8</v>
      </c>
      <c r="H6" s="35"/>
      <c r="I6" s="35"/>
      <c r="J6" s="35"/>
      <c r="K6" s="7" t="s">
        <v>10</v>
      </c>
    </row>
    <row r="7" spans="1:13" ht="15.95" customHeight="1" x14ac:dyDescent="0.4">
      <c r="A7" s="1">
        <v>1</v>
      </c>
      <c r="B7" s="21"/>
      <c r="C7" s="21"/>
      <c r="D7" s="22"/>
      <c r="E7" s="19">
        <f>IF(M7&lt;F7,F7,M7)</f>
        <v>0</v>
      </c>
      <c r="F7" s="24"/>
      <c r="G7" s="20" t="e">
        <f t="shared" ref="G7" si="0">IF(A7="","",ROUND(F7/E7,3))</f>
        <v>#DIV/0!</v>
      </c>
      <c r="H7" s="25"/>
      <c r="I7" s="25"/>
      <c r="J7" s="26"/>
      <c r="K7" s="27"/>
      <c r="M7">
        <f>ROUNDDOWN(IF(D7&lt;50,D7*0.2,IF(D7&lt;70,D7*0.19,IF(D7&lt;100,D7*0.18,IF(D7&lt;130,D7*0.17,IF(D7&lt;180,D7*0.16,IF(D7&lt;250,D7*0.14,D7*0.13)))))),1)</f>
        <v>0</v>
      </c>
    </row>
    <row r="8" spans="1:13" ht="15.95" customHeight="1" x14ac:dyDescent="0.4">
      <c r="A8" s="1">
        <v>2</v>
      </c>
      <c r="B8" s="21"/>
      <c r="C8" s="21"/>
      <c r="D8" s="22"/>
      <c r="E8" s="19">
        <f t="shared" ref="E8:E23" si="1">IF(M8&lt;F8,F8,M8)</f>
        <v>0</v>
      </c>
      <c r="F8" s="24"/>
      <c r="G8" s="20" t="e">
        <f t="shared" ref="G8:G23" si="2">IF(A8="","",ROUND(F8/E8,3))</f>
        <v>#DIV/0!</v>
      </c>
      <c r="H8" s="25"/>
      <c r="I8" s="25"/>
      <c r="J8" s="26"/>
      <c r="K8" s="27"/>
      <c r="M8">
        <f t="shared" ref="M8:M23" si="3">ROUNDDOWN(IF(D8&lt;50,D8*0.2,IF(D8&lt;70,D8*0.19,IF(D8&lt;100,D8*0.18,IF(D8&lt;130,D8*0.17,IF(D8&lt;180,D8*0.16,IF(D8&lt;250,D8*0.14,D8*0.13)))))),1)</f>
        <v>0</v>
      </c>
    </row>
    <row r="9" spans="1:13" ht="15.95" customHeight="1" x14ac:dyDescent="0.4">
      <c r="A9" s="1">
        <v>3</v>
      </c>
      <c r="B9" s="21"/>
      <c r="C9" s="21"/>
      <c r="D9" s="22"/>
      <c r="E9" s="19">
        <f t="shared" si="1"/>
        <v>0</v>
      </c>
      <c r="F9" s="24"/>
      <c r="G9" s="20" t="e">
        <f t="shared" si="2"/>
        <v>#DIV/0!</v>
      </c>
      <c r="H9" s="25"/>
      <c r="I9" s="25"/>
      <c r="J9" s="26"/>
      <c r="K9" s="27"/>
      <c r="M9">
        <f t="shared" si="3"/>
        <v>0</v>
      </c>
    </row>
    <row r="10" spans="1:13" ht="15.95" customHeight="1" x14ac:dyDescent="0.4">
      <c r="A10" s="1">
        <v>4</v>
      </c>
      <c r="B10" s="21"/>
      <c r="C10" s="21"/>
      <c r="D10" s="22"/>
      <c r="E10" s="19">
        <f t="shared" si="1"/>
        <v>0</v>
      </c>
      <c r="F10" s="24"/>
      <c r="G10" s="20" t="e">
        <f t="shared" si="2"/>
        <v>#DIV/0!</v>
      </c>
      <c r="H10" s="25"/>
      <c r="I10" s="25"/>
      <c r="J10" s="26"/>
      <c r="K10" s="27"/>
      <c r="M10">
        <f t="shared" si="3"/>
        <v>0</v>
      </c>
    </row>
    <row r="11" spans="1:13" ht="15.95" customHeight="1" x14ac:dyDescent="0.4">
      <c r="A11" s="1">
        <v>5</v>
      </c>
      <c r="B11" s="21"/>
      <c r="C11" s="21"/>
      <c r="D11" s="22"/>
      <c r="E11" s="19">
        <f t="shared" si="1"/>
        <v>0</v>
      </c>
      <c r="F11" s="24"/>
      <c r="G11" s="20" t="e">
        <f t="shared" si="2"/>
        <v>#DIV/0!</v>
      </c>
      <c r="H11" s="25"/>
      <c r="I11" s="25"/>
      <c r="J11" s="26"/>
      <c r="K11" s="27"/>
      <c r="M11">
        <f t="shared" si="3"/>
        <v>0</v>
      </c>
    </row>
    <row r="12" spans="1:13" ht="15.95" customHeight="1" x14ac:dyDescent="0.4">
      <c r="A12" s="1">
        <v>6</v>
      </c>
      <c r="B12" s="21"/>
      <c r="C12" s="21"/>
      <c r="D12" s="22"/>
      <c r="E12" s="19">
        <f t="shared" si="1"/>
        <v>0</v>
      </c>
      <c r="F12" s="24"/>
      <c r="G12" s="20" t="e">
        <f t="shared" si="2"/>
        <v>#DIV/0!</v>
      </c>
      <c r="H12" s="25"/>
      <c r="I12" s="25"/>
      <c r="J12" s="26"/>
      <c r="K12" s="27"/>
      <c r="M12">
        <f t="shared" si="3"/>
        <v>0</v>
      </c>
    </row>
    <row r="13" spans="1:13" ht="15.95" customHeight="1" x14ac:dyDescent="0.4">
      <c r="A13" s="1">
        <v>7</v>
      </c>
      <c r="B13" s="21"/>
      <c r="C13" s="21"/>
      <c r="D13" s="22"/>
      <c r="E13" s="19">
        <f t="shared" si="1"/>
        <v>0</v>
      </c>
      <c r="F13" s="24"/>
      <c r="G13" s="20" t="e">
        <f t="shared" si="2"/>
        <v>#DIV/0!</v>
      </c>
      <c r="H13" s="25"/>
      <c r="I13" s="25"/>
      <c r="J13" s="26"/>
      <c r="K13" s="27"/>
      <c r="M13">
        <f t="shared" si="3"/>
        <v>0</v>
      </c>
    </row>
    <row r="14" spans="1:13" ht="15.95" customHeight="1" x14ac:dyDescent="0.4">
      <c r="A14" s="1">
        <v>8</v>
      </c>
      <c r="B14" s="21"/>
      <c r="C14" s="21"/>
      <c r="D14" s="22"/>
      <c r="E14" s="19">
        <f t="shared" si="1"/>
        <v>0</v>
      </c>
      <c r="F14" s="24"/>
      <c r="G14" s="20" t="e">
        <f t="shared" si="2"/>
        <v>#DIV/0!</v>
      </c>
      <c r="H14" s="25"/>
      <c r="I14" s="25"/>
      <c r="J14" s="26"/>
      <c r="K14" s="27"/>
      <c r="M14">
        <f t="shared" si="3"/>
        <v>0</v>
      </c>
    </row>
    <row r="15" spans="1:13" ht="15.95" customHeight="1" x14ac:dyDescent="0.4">
      <c r="A15" s="1">
        <v>9</v>
      </c>
      <c r="B15" s="21"/>
      <c r="C15" s="21"/>
      <c r="D15" s="22"/>
      <c r="E15" s="19">
        <f t="shared" si="1"/>
        <v>0</v>
      </c>
      <c r="F15" s="24"/>
      <c r="G15" s="20" t="e">
        <f t="shared" si="2"/>
        <v>#DIV/0!</v>
      </c>
      <c r="H15" s="25"/>
      <c r="I15" s="25"/>
      <c r="J15" s="26"/>
      <c r="K15" s="27"/>
      <c r="M15">
        <f t="shared" si="3"/>
        <v>0</v>
      </c>
    </row>
    <row r="16" spans="1:13" ht="15.95" customHeight="1" x14ac:dyDescent="0.4">
      <c r="A16" s="1">
        <v>10</v>
      </c>
      <c r="B16" s="21"/>
      <c r="C16" s="21"/>
      <c r="D16" s="22"/>
      <c r="E16" s="19">
        <f t="shared" si="1"/>
        <v>0</v>
      </c>
      <c r="F16" s="24"/>
      <c r="G16" s="20" t="e">
        <f t="shared" si="2"/>
        <v>#DIV/0!</v>
      </c>
      <c r="H16" s="25"/>
      <c r="I16" s="25"/>
      <c r="J16" s="26"/>
      <c r="K16" s="27"/>
      <c r="M16">
        <f t="shared" si="3"/>
        <v>0</v>
      </c>
    </row>
    <row r="17" spans="1:13" ht="15.95" customHeight="1" x14ac:dyDescent="0.4">
      <c r="A17" s="1">
        <v>11</v>
      </c>
      <c r="B17" s="21"/>
      <c r="C17" s="21"/>
      <c r="D17" s="22"/>
      <c r="E17" s="19">
        <f t="shared" si="1"/>
        <v>0</v>
      </c>
      <c r="F17" s="24"/>
      <c r="G17" s="20" t="e">
        <f t="shared" si="2"/>
        <v>#DIV/0!</v>
      </c>
      <c r="H17" s="25"/>
      <c r="I17" s="25"/>
      <c r="J17" s="26"/>
      <c r="K17" s="27"/>
      <c r="M17">
        <f t="shared" si="3"/>
        <v>0</v>
      </c>
    </row>
    <row r="18" spans="1:13" ht="15.95" customHeight="1" x14ac:dyDescent="0.4">
      <c r="A18" s="1">
        <v>12</v>
      </c>
      <c r="B18" s="21"/>
      <c r="C18" s="21"/>
      <c r="D18" s="22"/>
      <c r="E18" s="19">
        <f t="shared" si="1"/>
        <v>0</v>
      </c>
      <c r="F18" s="24"/>
      <c r="G18" s="20" t="e">
        <f t="shared" si="2"/>
        <v>#DIV/0!</v>
      </c>
      <c r="H18" s="25"/>
      <c r="I18" s="25"/>
      <c r="J18" s="26"/>
      <c r="K18" s="27"/>
      <c r="M18">
        <f t="shared" si="3"/>
        <v>0</v>
      </c>
    </row>
    <row r="19" spans="1:13" ht="15.95" customHeight="1" x14ac:dyDescent="0.4">
      <c r="A19" s="1">
        <v>13</v>
      </c>
      <c r="B19" s="21"/>
      <c r="C19" s="21"/>
      <c r="D19" s="22"/>
      <c r="E19" s="19">
        <f t="shared" si="1"/>
        <v>0</v>
      </c>
      <c r="F19" s="24"/>
      <c r="G19" s="20" t="e">
        <f t="shared" si="2"/>
        <v>#DIV/0!</v>
      </c>
      <c r="H19" s="25"/>
      <c r="I19" s="25"/>
      <c r="J19" s="26"/>
      <c r="K19" s="27"/>
      <c r="M19">
        <f t="shared" si="3"/>
        <v>0</v>
      </c>
    </row>
    <row r="20" spans="1:13" ht="15.95" customHeight="1" x14ac:dyDescent="0.4">
      <c r="A20" s="1">
        <v>14</v>
      </c>
      <c r="B20" s="21"/>
      <c r="C20" s="21"/>
      <c r="D20" s="22"/>
      <c r="E20" s="19">
        <f t="shared" si="1"/>
        <v>0</v>
      </c>
      <c r="F20" s="24"/>
      <c r="G20" s="20" t="e">
        <f t="shared" si="2"/>
        <v>#DIV/0!</v>
      </c>
      <c r="H20" s="25"/>
      <c r="I20" s="25"/>
      <c r="J20" s="26"/>
      <c r="K20" s="27"/>
      <c r="M20">
        <f t="shared" si="3"/>
        <v>0</v>
      </c>
    </row>
    <row r="21" spans="1:13" ht="15.95" customHeight="1" x14ac:dyDescent="0.4">
      <c r="A21" s="1">
        <v>15</v>
      </c>
      <c r="B21" s="21"/>
      <c r="C21" s="21"/>
      <c r="D21" s="22"/>
      <c r="E21" s="19">
        <f t="shared" si="1"/>
        <v>0</v>
      </c>
      <c r="F21" s="24"/>
      <c r="G21" s="20" t="e">
        <f t="shared" si="2"/>
        <v>#DIV/0!</v>
      </c>
      <c r="H21" s="25"/>
      <c r="I21" s="25"/>
      <c r="J21" s="26"/>
      <c r="K21" s="27"/>
      <c r="M21">
        <f t="shared" si="3"/>
        <v>0</v>
      </c>
    </row>
    <row r="22" spans="1:13" ht="15.95" customHeight="1" x14ac:dyDescent="0.4">
      <c r="A22" s="1">
        <v>16</v>
      </c>
      <c r="B22" s="21"/>
      <c r="C22" s="21"/>
      <c r="D22" s="22"/>
      <c r="E22" s="19">
        <f t="shared" si="1"/>
        <v>0</v>
      </c>
      <c r="F22" s="24"/>
      <c r="G22" s="20" t="e">
        <f t="shared" si="2"/>
        <v>#DIV/0!</v>
      </c>
      <c r="H22" s="25"/>
      <c r="I22" s="25"/>
      <c r="J22" s="26"/>
      <c r="K22" s="27"/>
      <c r="M22">
        <f t="shared" si="3"/>
        <v>0</v>
      </c>
    </row>
    <row r="23" spans="1:13" ht="15.95" customHeight="1" thickBot="1" x14ac:dyDescent="0.45">
      <c r="A23" s="1">
        <v>17</v>
      </c>
      <c r="B23" s="21"/>
      <c r="C23" s="21"/>
      <c r="D23" s="22"/>
      <c r="E23" s="19">
        <f t="shared" si="1"/>
        <v>0</v>
      </c>
      <c r="F23" s="24"/>
      <c r="G23" s="20" t="e">
        <f t="shared" si="2"/>
        <v>#DIV/0!</v>
      </c>
      <c r="H23" s="25"/>
      <c r="I23" s="25"/>
      <c r="J23" s="26"/>
      <c r="K23" s="27"/>
      <c r="M23">
        <f t="shared" si="3"/>
        <v>0</v>
      </c>
    </row>
    <row r="24" spans="1:13" ht="15.95" customHeight="1" thickBot="1" x14ac:dyDescent="0.45">
      <c r="A24" s="31" t="s">
        <v>13</v>
      </c>
      <c r="B24" s="32"/>
      <c r="C24" s="5">
        <f>COUNTA(C7:C23)</f>
        <v>0</v>
      </c>
      <c r="D24" s="4">
        <f>SUM(D7:D23)</f>
        <v>0</v>
      </c>
      <c r="E24" s="3">
        <f>SUM(E7:E23)</f>
        <v>0</v>
      </c>
      <c r="F24" s="15">
        <f>SUM(F7:F23)</f>
        <v>0</v>
      </c>
      <c r="G24" s="17" t="e">
        <f t="shared" ref="G24" si="4">ROUND(F24/E24,3)</f>
        <v>#DIV/0!</v>
      </c>
      <c r="H24" s="17"/>
      <c r="I24" s="16"/>
      <c r="J24" s="2"/>
      <c r="K24" s="2"/>
      <c r="L24" s="5"/>
    </row>
    <row r="25" spans="1:13" ht="15.95" customHeight="1" x14ac:dyDescent="0.4">
      <c r="A25" s="13" t="s">
        <v>35</v>
      </c>
      <c r="B25" s="13"/>
      <c r="C25" s="8"/>
      <c r="D25" s="9"/>
      <c r="E25" s="10"/>
      <c r="F25" s="11"/>
      <c r="G25" s="11"/>
      <c r="H25" s="12"/>
      <c r="L25" s="9"/>
    </row>
    <row r="26" spans="1:13" ht="15.95" customHeight="1" x14ac:dyDescent="0.4">
      <c r="A26" s="14" t="s">
        <v>22</v>
      </c>
      <c r="B26" s="14"/>
      <c r="C26" s="8"/>
      <c r="D26" s="9"/>
      <c r="E26" s="10"/>
      <c r="F26" s="11"/>
      <c r="G26" s="11"/>
      <c r="H26" s="12"/>
      <c r="L26" s="9"/>
    </row>
    <row r="27" spans="1:13" ht="15.95" customHeight="1" x14ac:dyDescent="0.4">
      <c r="A27" s="14" t="s">
        <v>20</v>
      </c>
      <c r="B27" s="14"/>
      <c r="C27" s="8"/>
      <c r="D27" s="9"/>
      <c r="E27" s="10"/>
      <c r="F27" s="11"/>
      <c r="G27" s="11"/>
      <c r="H27" s="12"/>
      <c r="L27" s="9"/>
    </row>
    <row r="28" spans="1:13" ht="15.95" customHeight="1" x14ac:dyDescent="0.4">
      <c r="A28" s="14" t="s">
        <v>27</v>
      </c>
      <c r="B28" s="14"/>
      <c r="C28" s="8"/>
      <c r="D28" s="9"/>
      <c r="E28" s="10"/>
      <c r="F28" s="11"/>
      <c r="G28" s="11"/>
      <c r="H28" s="12"/>
      <c r="L28" s="9"/>
    </row>
    <row r="29" spans="1:13" ht="15.95" customHeight="1" x14ac:dyDescent="0.4">
      <c r="A29" s="14" t="s">
        <v>21</v>
      </c>
      <c r="B29" s="14"/>
      <c r="C29" s="8"/>
      <c r="D29" s="9"/>
      <c r="E29" s="10"/>
      <c r="F29" s="11"/>
      <c r="G29" s="11"/>
      <c r="H29" s="12"/>
      <c r="L29" s="9"/>
    </row>
    <row r="30" spans="1:13" ht="15.95" customHeight="1" x14ac:dyDescent="0.4">
      <c r="A30" s="18" t="s">
        <v>28</v>
      </c>
      <c r="B30" s="14"/>
      <c r="C30" s="8"/>
      <c r="D30" s="9"/>
      <c r="E30" s="10"/>
      <c r="F30" s="11"/>
      <c r="G30" s="11"/>
      <c r="H30" s="12"/>
      <c r="L30" s="9"/>
    </row>
    <row r="31" spans="1:13" x14ac:dyDescent="0.4">
      <c r="A31" s="13"/>
    </row>
  </sheetData>
  <mergeCells count="9">
    <mergeCell ref="A24:B24"/>
    <mergeCell ref="A2:K2"/>
    <mergeCell ref="J5:J6"/>
    <mergeCell ref="A5:A6"/>
    <mergeCell ref="B5:B6"/>
    <mergeCell ref="C5:C6"/>
    <mergeCell ref="D5:D6"/>
    <mergeCell ref="H5:H6"/>
    <mergeCell ref="I5:I6"/>
  </mergeCells>
  <phoneticPr fontId="1"/>
  <pageMargins left="0.39370078740157483" right="0.39370078740157483" top="0.59055118110236227" bottom="0.3937007874015748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D5465-9725-4F56-99DC-8992C1EEF823}">
  <dimension ref="A1:M30"/>
  <sheetViews>
    <sheetView view="pageBreakPreview" zoomScaleNormal="100" zoomScaleSheetLayoutView="100" workbookViewId="0">
      <selection activeCell="C20" sqref="C20"/>
    </sheetView>
  </sheetViews>
  <sheetFormatPr defaultRowHeight="18.75" x14ac:dyDescent="0.4"/>
  <cols>
    <col min="1" max="1" width="4.625" customWidth="1"/>
    <col min="2" max="2" width="7.875" customWidth="1"/>
    <col min="3" max="3" width="10" customWidth="1"/>
    <col min="4" max="4" width="10.75" customWidth="1"/>
    <col min="5" max="8" width="12.625" customWidth="1"/>
    <col min="9" max="9" width="10.625" customWidth="1"/>
    <col min="10" max="10" width="14.25" customWidth="1"/>
    <col min="11" max="11" width="5.625" customWidth="1"/>
    <col min="12" max="12" width="6.625" customWidth="1"/>
  </cols>
  <sheetData>
    <row r="1" spans="1:13" ht="26.25" customHeight="1" x14ac:dyDescent="0.4">
      <c r="A1" t="s">
        <v>34</v>
      </c>
      <c r="I1" s="28" t="s">
        <v>30</v>
      </c>
      <c r="J1" s="29"/>
      <c r="K1" s="8"/>
    </row>
    <row r="2" spans="1:13" ht="21.75" customHeight="1" x14ac:dyDescent="0.4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3" ht="12" customHeight="1" x14ac:dyDescent="0.4"/>
    <row r="4" spans="1:13" x14ac:dyDescent="0.4">
      <c r="A4" t="s">
        <v>29</v>
      </c>
    </row>
    <row r="5" spans="1:13" ht="16.5" customHeight="1" x14ac:dyDescent="0.4">
      <c r="A5" s="36" t="s">
        <v>0</v>
      </c>
      <c r="B5" s="37" t="s">
        <v>32</v>
      </c>
      <c r="C5" s="37" t="s">
        <v>33</v>
      </c>
      <c r="D5" s="36" t="s">
        <v>1</v>
      </c>
      <c r="E5" s="6" t="s">
        <v>11</v>
      </c>
      <c r="F5" s="6" t="s">
        <v>12</v>
      </c>
      <c r="G5" s="6" t="s">
        <v>7</v>
      </c>
      <c r="H5" s="34" t="s">
        <v>2</v>
      </c>
      <c r="I5" s="34" t="s">
        <v>3</v>
      </c>
      <c r="J5" s="34" t="s">
        <v>4</v>
      </c>
      <c r="K5" s="6" t="s">
        <v>9</v>
      </c>
    </row>
    <row r="6" spans="1:13" ht="16.5" customHeight="1" x14ac:dyDescent="0.4">
      <c r="A6" s="34"/>
      <c r="B6" s="34"/>
      <c r="C6" s="34"/>
      <c r="D6" s="34"/>
      <c r="E6" s="7" t="s">
        <v>5</v>
      </c>
      <c r="F6" s="7" t="s">
        <v>6</v>
      </c>
      <c r="G6" s="7" t="s">
        <v>8</v>
      </c>
      <c r="H6" s="35"/>
      <c r="I6" s="35"/>
      <c r="J6" s="35"/>
      <c r="K6" s="7" t="s">
        <v>10</v>
      </c>
    </row>
    <row r="7" spans="1:13" ht="15.95" customHeight="1" x14ac:dyDescent="0.4">
      <c r="A7" s="1">
        <v>1</v>
      </c>
      <c r="B7" s="21" t="s">
        <v>14</v>
      </c>
      <c r="C7" s="21" t="s">
        <v>16</v>
      </c>
      <c r="D7" s="22">
        <v>130</v>
      </c>
      <c r="E7" s="19">
        <f>IF(M7&lt;F7,F7,M7)</f>
        <v>20.8</v>
      </c>
      <c r="F7" s="24">
        <v>12.5</v>
      </c>
      <c r="G7" s="20">
        <f t="shared" ref="G7:G15" si="0">IF(A7="","",ROUND(F7/E7,3))</f>
        <v>0.60099999999999998</v>
      </c>
      <c r="H7" s="30">
        <v>44602</v>
      </c>
      <c r="I7" s="30">
        <v>44717</v>
      </c>
      <c r="J7" s="26" t="s">
        <v>23</v>
      </c>
      <c r="K7" s="27"/>
      <c r="M7">
        <f>ROUNDDOWN(IF(D7&lt;50,D7*0.2,IF(D7&lt;70,D7*0.19,IF(D7&lt;100,D7*0.18,IF(D7&lt;130,D7*0.17,IF(D7&lt;180,D7*0.16,IF(D7&lt;250,D7*0.14,D7*0.13)))))),1)</f>
        <v>20.8</v>
      </c>
    </row>
    <row r="8" spans="1:13" ht="15.95" customHeight="1" x14ac:dyDescent="0.4">
      <c r="A8" s="1">
        <v>2</v>
      </c>
      <c r="B8" s="21" t="s">
        <v>14</v>
      </c>
      <c r="C8" s="21" t="s">
        <v>17</v>
      </c>
      <c r="D8" s="22">
        <v>85.15</v>
      </c>
      <c r="E8" s="19">
        <f t="shared" ref="E8:E14" si="1">IF(M8&lt;F8,F8,M8)</f>
        <v>15.3</v>
      </c>
      <c r="F8" s="24">
        <v>14.1</v>
      </c>
      <c r="G8" s="20">
        <f t="shared" si="0"/>
        <v>0.92200000000000004</v>
      </c>
      <c r="H8" s="30">
        <v>44621</v>
      </c>
      <c r="I8" s="30">
        <v>44743</v>
      </c>
      <c r="J8" s="26" t="s">
        <v>23</v>
      </c>
      <c r="K8" s="27"/>
      <c r="M8">
        <f t="shared" ref="M8:M23" si="2">ROUNDDOWN(IF(D8&lt;50,D8*0.2,IF(D8&lt;70,D8*0.19,IF(D8&lt;100,D8*0.18,IF(D8&lt;130,D8*0.17,IF(D8&lt;180,D8*0.16,IF(D8&lt;250,D8*0.14,D8*0.13)))))),1)</f>
        <v>15.3</v>
      </c>
    </row>
    <row r="9" spans="1:13" ht="15.95" customHeight="1" x14ac:dyDescent="0.4">
      <c r="A9" s="1">
        <v>3</v>
      </c>
      <c r="B9" s="21" t="s">
        <v>14</v>
      </c>
      <c r="C9" s="21" t="s">
        <v>18</v>
      </c>
      <c r="D9" s="22">
        <v>34</v>
      </c>
      <c r="E9" s="19">
        <f t="shared" si="1"/>
        <v>15</v>
      </c>
      <c r="F9" s="24">
        <v>15</v>
      </c>
      <c r="G9" s="20">
        <f t="shared" si="0"/>
        <v>1</v>
      </c>
      <c r="H9" s="30">
        <v>44661</v>
      </c>
      <c r="I9" s="30">
        <v>44783</v>
      </c>
      <c r="J9" s="26" t="s">
        <v>23</v>
      </c>
      <c r="K9" s="27" t="s">
        <v>19</v>
      </c>
      <c r="M9">
        <f t="shared" si="2"/>
        <v>6.8</v>
      </c>
    </row>
    <row r="10" spans="1:13" ht="15.95" customHeight="1" x14ac:dyDescent="0.4">
      <c r="A10" s="1">
        <v>4</v>
      </c>
      <c r="B10" s="21" t="s">
        <v>14</v>
      </c>
      <c r="C10" s="21" t="s">
        <v>16</v>
      </c>
      <c r="D10" s="22">
        <v>152.44999999999999</v>
      </c>
      <c r="E10" s="19">
        <f t="shared" si="1"/>
        <v>24.3</v>
      </c>
      <c r="F10" s="24">
        <v>2</v>
      </c>
      <c r="G10" s="20">
        <f t="shared" si="0"/>
        <v>8.2000000000000003E-2</v>
      </c>
      <c r="H10" s="30">
        <v>44717</v>
      </c>
      <c r="I10" s="30">
        <v>44835</v>
      </c>
      <c r="J10" s="26" t="s">
        <v>24</v>
      </c>
      <c r="K10" s="27" t="s">
        <v>19</v>
      </c>
      <c r="M10">
        <f t="shared" si="2"/>
        <v>24.3</v>
      </c>
    </row>
    <row r="11" spans="1:13" ht="15.95" customHeight="1" x14ac:dyDescent="0.4">
      <c r="A11" s="1">
        <v>5</v>
      </c>
      <c r="B11" s="21" t="s">
        <v>15</v>
      </c>
      <c r="C11" s="21" t="s">
        <v>18</v>
      </c>
      <c r="D11" s="22">
        <v>20.5</v>
      </c>
      <c r="E11" s="19">
        <f t="shared" si="1"/>
        <v>4.0999999999999996</v>
      </c>
      <c r="F11" s="24">
        <v>2</v>
      </c>
      <c r="G11" s="20">
        <f t="shared" si="0"/>
        <v>0.48799999999999999</v>
      </c>
      <c r="H11" s="30">
        <v>44757</v>
      </c>
      <c r="I11" s="30">
        <v>44870</v>
      </c>
      <c r="J11" s="26" t="s">
        <v>25</v>
      </c>
      <c r="K11" s="27"/>
      <c r="M11">
        <f t="shared" si="2"/>
        <v>4.0999999999999996</v>
      </c>
    </row>
    <row r="12" spans="1:13" ht="15.95" customHeight="1" x14ac:dyDescent="0.4">
      <c r="A12" s="1">
        <v>6</v>
      </c>
      <c r="B12" s="21" t="s">
        <v>14</v>
      </c>
      <c r="C12" s="21" t="s">
        <v>17</v>
      </c>
      <c r="D12" s="22">
        <v>131.35</v>
      </c>
      <c r="E12" s="19">
        <f t="shared" si="1"/>
        <v>24</v>
      </c>
      <c r="F12" s="24">
        <v>24</v>
      </c>
      <c r="G12" s="20">
        <f t="shared" si="0"/>
        <v>1</v>
      </c>
      <c r="H12" s="30">
        <v>44835</v>
      </c>
      <c r="I12" s="30">
        <v>44941</v>
      </c>
      <c r="J12" s="26" t="s">
        <v>23</v>
      </c>
      <c r="K12" s="27" t="s">
        <v>19</v>
      </c>
      <c r="M12">
        <f t="shared" si="2"/>
        <v>21</v>
      </c>
    </row>
    <row r="13" spans="1:13" ht="15.95" customHeight="1" x14ac:dyDescent="0.4">
      <c r="A13" s="1">
        <v>7</v>
      </c>
      <c r="B13" s="21" t="s">
        <v>15</v>
      </c>
      <c r="C13" s="21" t="s">
        <v>16</v>
      </c>
      <c r="D13" s="22">
        <v>48.25</v>
      </c>
      <c r="E13" s="19">
        <f t="shared" si="1"/>
        <v>9.6</v>
      </c>
      <c r="F13" s="24">
        <v>8</v>
      </c>
      <c r="G13" s="20">
        <f t="shared" si="0"/>
        <v>0.83299999999999996</v>
      </c>
      <c r="H13" s="30">
        <v>44880</v>
      </c>
      <c r="I13" s="30">
        <v>44951</v>
      </c>
      <c r="J13" s="26" t="s">
        <v>24</v>
      </c>
      <c r="K13" s="27"/>
      <c r="M13">
        <f t="shared" si="2"/>
        <v>9.6</v>
      </c>
    </row>
    <row r="14" spans="1:13" ht="15.95" customHeight="1" x14ac:dyDescent="0.4">
      <c r="A14" s="1">
        <v>8</v>
      </c>
      <c r="B14" s="21" t="s">
        <v>14</v>
      </c>
      <c r="C14" s="21" t="s">
        <v>18</v>
      </c>
      <c r="D14" s="22">
        <v>125.3</v>
      </c>
      <c r="E14" s="19">
        <f t="shared" si="1"/>
        <v>21.3</v>
      </c>
      <c r="F14" s="24">
        <v>0</v>
      </c>
      <c r="G14" s="20">
        <v>0</v>
      </c>
      <c r="H14" s="30">
        <v>44896</v>
      </c>
      <c r="I14" s="30">
        <v>44956</v>
      </c>
      <c r="J14" s="26" t="s">
        <v>26</v>
      </c>
      <c r="K14" s="27"/>
      <c r="M14">
        <f t="shared" si="2"/>
        <v>21.3</v>
      </c>
    </row>
    <row r="15" spans="1:13" ht="15.95" customHeight="1" x14ac:dyDescent="0.4">
      <c r="A15" s="1">
        <v>9</v>
      </c>
      <c r="B15" s="23"/>
      <c r="C15" s="21"/>
      <c r="D15" s="22"/>
      <c r="E15" s="19">
        <f t="shared" ref="E15" si="3">IF(L15&lt;F15,F15,L15)</f>
        <v>0</v>
      </c>
      <c r="F15" s="24"/>
      <c r="G15" s="20" t="e">
        <f t="shared" si="0"/>
        <v>#DIV/0!</v>
      </c>
      <c r="H15" s="30"/>
      <c r="I15" s="30"/>
      <c r="J15" s="26"/>
      <c r="K15" s="27"/>
      <c r="M15">
        <f t="shared" si="2"/>
        <v>0</v>
      </c>
    </row>
    <row r="16" spans="1:13" ht="15.95" customHeight="1" x14ac:dyDescent="0.4">
      <c r="A16" s="1">
        <v>10</v>
      </c>
      <c r="B16" s="21"/>
      <c r="C16" s="21"/>
      <c r="D16" s="22"/>
      <c r="E16" s="19">
        <f t="shared" ref="E16:E23" si="4">IF(M16&lt;F16,F16,M16)</f>
        <v>0</v>
      </c>
      <c r="F16" s="24"/>
      <c r="G16" s="20" t="e">
        <f t="shared" ref="G16:G23" si="5">IF(A16="","",ROUND(F16/E16,3))</f>
        <v>#DIV/0!</v>
      </c>
      <c r="H16" s="25"/>
      <c r="I16" s="25"/>
      <c r="J16" s="26"/>
      <c r="K16" s="27"/>
      <c r="M16">
        <f t="shared" si="2"/>
        <v>0</v>
      </c>
    </row>
    <row r="17" spans="1:13" ht="15.95" customHeight="1" x14ac:dyDescent="0.4">
      <c r="A17" s="1">
        <v>11</v>
      </c>
      <c r="B17" s="21"/>
      <c r="C17" s="21"/>
      <c r="D17" s="22"/>
      <c r="E17" s="19">
        <f t="shared" si="4"/>
        <v>0</v>
      </c>
      <c r="F17" s="24"/>
      <c r="G17" s="20" t="e">
        <f t="shared" si="5"/>
        <v>#DIV/0!</v>
      </c>
      <c r="H17" s="25"/>
      <c r="I17" s="25"/>
      <c r="J17" s="26"/>
      <c r="K17" s="27"/>
      <c r="M17">
        <f t="shared" si="2"/>
        <v>0</v>
      </c>
    </row>
    <row r="18" spans="1:13" ht="15.95" customHeight="1" x14ac:dyDescent="0.4">
      <c r="A18" s="1">
        <v>12</v>
      </c>
      <c r="B18" s="21"/>
      <c r="C18" s="21"/>
      <c r="D18" s="22"/>
      <c r="E18" s="19">
        <f t="shared" si="4"/>
        <v>0</v>
      </c>
      <c r="F18" s="24"/>
      <c r="G18" s="20" t="e">
        <f t="shared" si="5"/>
        <v>#DIV/0!</v>
      </c>
      <c r="H18" s="25"/>
      <c r="I18" s="25"/>
      <c r="J18" s="26"/>
      <c r="K18" s="27"/>
      <c r="M18">
        <f t="shared" si="2"/>
        <v>0</v>
      </c>
    </row>
    <row r="19" spans="1:13" ht="15.95" customHeight="1" x14ac:dyDescent="0.4">
      <c r="A19" s="1">
        <v>13</v>
      </c>
      <c r="B19" s="21"/>
      <c r="C19" s="21"/>
      <c r="D19" s="22"/>
      <c r="E19" s="19">
        <f t="shared" si="4"/>
        <v>0</v>
      </c>
      <c r="F19" s="24"/>
      <c r="G19" s="20" t="e">
        <f t="shared" si="5"/>
        <v>#DIV/0!</v>
      </c>
      <c r="H19" s="25"/>
      <c r="I19" s="25"/>
      <c r="J19" s="26"/>
      <c r="K19" s="27"/>
      <c r="M19">
        <f t="shared" si="2"/>
        <v>0</v>
      </c>
    </row>
    <row r="20" spans="1:13" ht="15.95" customHeight="1" x14ac:dyDescent="0.4">
      <c r="A20" s="1">
        <v>14</v>
      </c>
      <c r="B20" s="21"/>
      <c r="C20" s="21"/>
      <c r="D20" s="22"/>
      <c r="E20" s="19">
        <f t="shared" si="4"/>
        <v>0</v>
      </c>
      <c r="F20" s="24"/>
      <c r="G20" s="20" t="e">
        <f t="shared" si="5"/>
        <v>#DIV/0!</v>
      </c>
      <c r="H20" s="25"/>
      <c r="I20" s="25"/>
      <c r="J20" s="26"/>
      <c r="K20" s="27"/>
      <c r="M20">
        <f t="shared" si="2"/>
        <v>0</v>
      </c>
    </row>
    <row r="21" spans="1:13" ht="15.95" customHeight="1" x14ac:dyDescent="0.4">
      <c r="A21" s="1">
        <v>15</v>
      </c>
      <c r="B21" s="21"/>
      <c r="C21" s="21"/>
      <c r="D21" s="22"/>
      <c r="E21" s="19">
        <f t="shared" si="4"/>
        <v>0</v>
      </c>
      <c r="F21" s="24"/>
      <c r="G21" s="20" t="e">
        <f t="shared" si="5"/>
        <v>#DIV/0!</v>
      </c>
      <c r="H21" s="25"/>
      <c r="I21" s="25"/>
      <c r="J21" s="26"/>
      <c r="K21" s="27"/>
      <c r="M21">
        <f t="shared" si="2"/>
        <v>0</v>
      </c>
    </row>
    <row r="22" spans="1:13" ht="15.95" customHeight="1" x14ac:dyDescent="0.4">
      <c r="A22" s="1">
        <v>16</v>
      </c>
      <c r="B22" s="21"/>
      <c r="C22" s="21"/>
      <c r="D22" s="22"/>
      <c r="E22" s="19">
        <f t="shared" si="4"/>
        <v>0</v>
      </c>
      <c r="F22" s="24"/>
      <c r="G22" s="20" t="e">
        <f t="shared" si="5"/>
        <v>#DIV/0!</v>
      </c>
      <c r="H22" s="25"/>
      <c r="I22" s="25"/>
      <c r="J22" s="26"/>
      <c r="K22" s="27"/>
      <c r="M22">
        <f t="shared" si="2"/>
        <v>0</v>
      </c>
    </row>
    <row r="23" spans="1:13" ht="15.95" customHeight="1" thickBot="1" x14ac:dyDescent="0.45">
      <c r="A23" s="1">
        <v>17</v>
      </c>
      <c r="B23" s="21"/>
      <c r="C23" s="21"/>
      <c r="D23" s="22"/>
      <c r="E23" s="19">
        <f t="shared" si="4"/>
        <v>0</v>
      </c>
      <c r="F23" s="24"/>
      <c r="G23" s="20" t="e">
        <f t="shared" si="5"/>
        <v>#DIV/0!</v>
      </c>
      <c r="H23" s="25"/>
      <c r="I23" s="25"/>
      <c r="J23" s="26"/>
      <c r="K23" s="27"/>
      <c r="M23">
        <f t="shared" si="2"/>
        <v>0</v>
      </c>
    </row>
    <row r="24" spans="1:13" ht="15.95" customHeight="1" thickBot="1" x14ac:dyDescent="0.45">
      <c r="A24" s="31" t="s">
        <v>13</v>
      </c>
      <c r="B24" s="32"/>
      <c r="C24" s="5">
        <f>COUNTA(C7:C23)</f>
        <v>8</v>
      </c>
      <c r="D24" s="4">
        <f>SUM(D7:D23)</f>
        <v>727</v>
      </c>
      <c r="E24" s="3">
        <f>SUM(E7:E23)</f>
        <v>134.4</v>
      </c>
      <c r="F24" s="15">
        <f>SUM(F7:F23)</f>
        <v>77.599999999999994</v>
      </c>
      <c r="G24" s="17">
        <f t="shared" ref="G24" si="6">ROUND(F24/E24,3)</f>
        <v>0.57699999999999996</v>
      </c>
      <c r="H24" s="17"/>
      <c r="I24" s="16"/>
      <c r="J24" s="2"/>
      <c r="K24" s="2"/>
      <c r="L24" s="5"/>
    </row>
    <row r="25" spans="1:13" ht="15.95" customHeight="1" x14ac:dyDescent="0.4">
      <c r="A25" s="13" t="s">
        <v>35</v>
      </c>
      <c r="B25" s="13"/>
      <c r="C25" s="8"/>
      <c r="D25" s="9"/>
      <c r="E25" s="10"/>
      <c r="F25" s="11"/>
      <c r="G25" s="11"/>
      <c r="H25" s="12"/>
      <c r="L25" s="9"/>
    </row>
    <row r="26" spans="1:13" ht="15.95" customHeight="1" x14ac:dyDescent="0.4">
      <c r="A26" s="14" t="s">
        <v>22</v>
      </c>
      <c r="B26" s="14"/>
      <c r="C26" s="8"/>
      <c r="D26" s="9"/>
      <c r="E26" s="10"/>
      <c r="F26" s="11"/>
      <c r="G26" s="11"/>
      <c r="H26" s="12"/>
      <c r="L26" s="9"/>
    </row>
    <row r="27" spans="1:13" ht="15.95" customHeight="1" x14ac:dyDescent="0.4">
      <c r="A27" s="14" t="s">
        <v>20</v>
      </c>
      <c r="B27" s="14"/>
      <c r="C27" s="8"/>
      <c r="D27" s="9"/>
      <c r="E27" s="10"/>
      <c r="F27" s="11"/>
      <c r="G27" s="11"/>
      <c r="H27" s="12"/>
      <c r="L27" s="9"/>
    </row>
    <row r="28" spans="1:13" ht="15.95" customHeight="1" x14ac:dyDescent="0.4">
      <c r="A28" s="14" t="s">
        <v>27</v>
      </c>
      <c r="B28" s="14"/>
      <c r="C28" s="8"/>
      <c r="D28" s="9"/>
      <c r="E28" s="10"/>
      <c r="F28" s="11"/>
      <c r="G28" s="11"/>
      <c r="H28" s="12"/>
      <c r="L28" s="9"/>
    </row>
    <row r="29" spans="1:13" ht="15.95" customHeight="1" x14ac:dyDescent="0.4">
      <c r="A29" s="14" t="s">
        <v>21</v>
      </c>
      <c r="B29" s="14"/>
      <c r="C29" s="8"/>
      <c r="D29" s="9"/>
      <c r="E29" s="10"/>
      <c r="F29" s="11"/>
      <c r="G29" s="11"/>
      <c r="H29" s="12"/>
      <c r="L29" s="9"/>
    </row>
    <row r="30" spans="1:13" ht="15.95" customHeight="1" x14ac:dyDescent="0.4">
      <c r="A30" s="18" t="s">
        <v>28</v>
      </c>
      <c r="B30" s="14"/>
      <c r="C30" s="8"/>
      <c r="D30" s="9"/>
      <c r="E30" s="10"/>
      <c r="F30" s="11"/>
      <c r="G30" s="11"/>
      <c r="H30" s="12"/>
      <c r="L30" s="9"/>
    </row>
  </sheetData>
  <mergeCells count="9">
    <mergeCell ref="A24:B24"/>
    <mergeCell ref="A2:K2"/>
    <mergeCell ref="A5:A6"/>
    <mergeCell ref="B5:B6"/>
    <mergeCell ref="C5:C6"/>
    <mergeCell ref="D5:D6"/>
    <mergeCell ref="H5:H6"/>
    <mergeCell ref="I5:I6"/>
    <mergeCell ref="J5:J6"/>
  </mergeCells>
  <phoneticPr fontId="1"/>
  <pageMargins left="0.39370078740157483" right="0.39370078740157483" top="0.59055118110236227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様式４</vt:lpstr>
      <vt:lpstr>様式４（記載例）</vt:lpstr>
      <vt:lpstr>様式４!Print_Area</vt:lpstr>
      <vt:lpstr>'様式４（記載例）'!Print_Area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TANABE</cp:lastModifiedBy>
  <cp:lastPrinted>2021-03-29T00:29:37Z</cp:lastPrinted>
  <dcterms:created xsi:type="dcterms:W3CDTF">2021-02-17T10:29:02Z</dcterms:created>
  <dcterms:modified xsi:type="dcterms:W3CDTF">2024-04-05T02:25:33Z</dcterms:modified>
</cp:coreProperties>
</file>